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2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<sst xmlns="http://schemas.openxmlformats.org/spreadsheetml/2006/main" count="30" uniqueCount="30">
  <si>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Energiindhold i oliemængden (kW)</t>
  </si>
  <si>
    <t>Energiindhold i N-Gasmængden (kW)</t>
  </si>
  <si>
    <t>Elforbrug til Gas/oliefyr og cirkulationspumpe i kr.</t>
  </si>
  <si>
    <t>Abonnentafgift fjernvarme i kr. pr. år</t>
  </si>
  <si>
    <t>Fastafgift Fjernvarme i kr. pr. år</t>
  </si>
  <si>
    <t>Samlet udgift ved oliefyring i kr. pr. år</t>
  </si>
  <si>
    <t>Samlet udgift ved N-Gasfyring i kr. pr. år</t>
  </si>
  <si>
    <t>Samlet udgift til Fjernvarme kontra oliefyr i kr. pr år</t>
  </si>
  <si>
    <t>Samlet udgift til Fjernvarme kontra N-gasfyring i kr. pr. år</t>
  </si>
  <si>
    <t>Udregningerne vedr. olie- og gasforbruget er udregnet efter et gennemsnitlig års</t>
  </si>
  <si>
    <t>Besparelse ved konvertering til fjernvarme.</t>
  </si>
  <si>
    <t>Besparelse ved konvertyering til fjernvarme.</t>
  </si>
  <si>
    <r>
      <t>forbrug ved et standard hus på 130 m</t>
    </r>
    <r>
      <rPr>
        <b/>
        <sz val="11"/>
        <color indexed="8"/>
        <rFont val="Calibri"/>
        <family val="2"/>
      </rPr>
      <t>²</t>
    </r>
    <r>
      <rPr>
        <b/>
        <sz val="11"/>
        <color indexed="8"/>
        <rFont val="Calibri"/>
        <family val="2"/>
      </rPr>
      <t>, ligesom olie og gasprisen er baseret på</t>
    </r>
  </si>
  <si>
    <t xml:space="preserve">       Konvertering til fjernvarmeopvarmning.</t>
  </si>
  <si>
    <r>
      <t xml:space="preserve">Olieforbrug i liter pr.år                                                                              </t>
    </r>
    <r>
      <rPr>
        <sz val="11"/>
        <color indexed="10"/>
        <rFont val="Calibri"/>
        <family val="2"/>
      </rPr>
      <t xml:space="preserve">  (Indtastes)</t>
    </r>
  </si>
  <si>
    <r>
      <t xml:space="preserve">Pris pr. liter i kr. incl. afgifter                                                                   </t>
    </r>
    <r>
      <rPr>
        <sz val="11"/>
        <color indexed="10"/>
        <rFont val="Calibri"/>
        <family val="2"/>
      </rPr>
      <t xml:space="preserve"> (Indtastes)</t>
    </r>
  </si>
  <si>
    <r>
      <t xml:space="preserve">Oliefyrseffektivitet i %                                                                            </t>
    </r>
    <r>
      <rPr>
        <sz val="11"/>
        <color indexed="10"/>
        <rFont val="Calibri"/>
        <family val="2"/>
      </rPr>
      <t xml:space="preserve">   (Indtastes)</t>
    </r>
  </si>
  <si>
    <r>
      <t xml:space="preserve">Oliefyrsservice i kr. incl. reservedele pr. år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</si>
  <si>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Skorstensservice oliefyr  i kr. pr. år                                                    </t>
    </r>
    <r>
      <rPr>
        <sz val="11"/>
        <color indexed="10"/>
        <rFont val="Calibri"/>
        <family val="2"/>
      </rPr>
      <t xml:space="preserve">   (Indtastes)</t>
    </r>
  </si>
  <si>
    <r>
      <t xml:space="preserve">N-Gasforbrug m³ pr. år                               </t>
    </r>
    <r>
      <rPr>
        <sz val="11"/>
        <color indexed="10"/>
        <rFont val="Calibri"/>
        <family val="2"/>
      </rPr>
      <t xml:space="preserve">                                                </t>
    </r>
    <r>
      <rPr>
        <sz val="11"/>
        <color indexed="36"/>
        <rFont val="Calibri"/>
        <family val="2"/>
      </rPr>
      <t xml:space="preserve"> (Indtastes)</t>
    </r>
  </si>
  <si>
    <r>
      <t xml:space="preserve">Pris pr. m³ N-Gas i kr. incl. afgifter                                                      </t>
    </r>
    <r>
      <rPr>
        <sz val="11"/>
        <color indexed="10"/>
        <rFont val="Calibri"/>
        <family val="2"/>
      </rPr>
      <t xml:space="preserve">  </t>
    </r>
    <r>
      <rPr>
        <sz val="11"/>
        <color indexed="36"/>
        <rFont val="Calibri"/>
        <family val="2"/>
      </rPr>
      <t xml:space="preserve"> (Indtastes)</t>
    </r>
  </si>
  <si>
    <r>
      <t xml:space="preserve">N-Gasfyrseffektivitet i %.                                                                     </t>
    </r>
    <r>
      <rPr>
        <sz val="11"/>
        <color indexed="36"/>
        <rFont val="Calibri"/>
        <family val="2"/>
      </rPr>
      <t xml:space="preserve">     (Indtastes)</t>
    </r>
  </si>
  <si>
    <r>
      <t xml:space="preserve">N-Gasfyrsservice i kr. incl. reservedele pr. år                               </t>
    </r>
    <r>
      <rPr>
        <sz val="11"/>
        <color indexed="10"/>
        <rFont val="Calibri"/>
        <family val="2"/>
      </rPr>
      <t xml:space="preserve">   </t>
    </r>
    <r>
      <rPr>
        <sz val="11"/>
        <color indexed="36"/>
        <rFont val="Calibri"/>
        <family val="2"/>
      </rPr>
      <t xml:space="preserve"> (Indtastes)</t>
    </r>
  </si>
  <si>
    <r>
      <t xml:space="preserve">Skorstensservice N-Gas i kr. pr. år                  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</si>
  <si>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E.v.t abonnentafgifter oliefyr i kr. pr.år        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</si>
  <si>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E.v.t abonnentafgifter N-Gasfyr i kr. pr. år                                         </t>
    </r>
    <r>
      <rPr>
        <sz val="11"/>
        <color indexed="36"/>
        <rFont val="Calibri"/>
        <family val="2"/>
      </rPr>
      <t>(Indtastes)</t>
    </r>
  </si>
  <si>
    <r>
      <t xml:space="preserve">Boligareal m² ifg. BBR                                                          </t>
    </r>
    <r>
      <rPr>
        <sz val="11"/>
        <color indexed="36"/>
        <rFont val="Calibri"/>
        <family val="2"/>
      </rPr>
      <t xml:space="preserve">(Indtastes) 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(Indtastes)</t>
    </r>
  </si>
  <si>
    <t>INDTASTEDE PRISER SKAL VÆRE INCL. MOMS</t>
  </si>
  <si>
    <t>taksblad gældende for regnskabsåret 2021</t>
  </si>
  <si>
    <t>dagsprisen i dec. 2021. Priserne på fjernvarme er baseret på Strandby Varmeværks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</si>
</sst>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"/>
    <numFmt numFmtId="179" formatCode="0.0000"/>
    <numFmt numFmtId="180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8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1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1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142875</xdr:rowOff>
    </xdr:to>
    <xdr:pic>
      <xdr:nvPicPr>
        <xdr:cNvPr id="1" name="Billede 1" descr="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D10" sqref="D10"/>
    </sheetView>
  </sheetViews>
  <sheetFormatPr defaultColWidth="8.8515625" defaultRowHeight="15"/>
  <cols>
    <col min="1" max="1" width="64.57421875" style="2" customWidth="1"/>
    <col min="2" max="2" width="22.140625" style="2" customWidth="1"/>
    <col min="3" max="3" width="9.7109375" style="2" customWidth="1"/>
    <col min="4" max="4" width="9.57421875" style="2" customWidth="1"/>
    <col min="5" max="16384" width="8.8515625" style="2" customWidth="1"/>
  </cols>
  <sheetData>
    <row r="1" spans="1:10" ht="30" customHeight="1">
      <c r="A1" s="25" t="s">
        <v>13</v>
      </c>
      <c r="B1" s="25"/>
      <c r="C1" s="1"/>
      <c r="D1" s="1"/>
      <c r="E1" s="1"/>
      <c r="F1" s="1"/>
      <c r="G1" s="1"/>
      <c r="H1" s="1"/>
      <c r="I1" s="1"/>
      <c r="J1" s="1"/>
    </row>
    <row r="2" spans="1:3" ht="15" customHeight="1">
      <c r="A2" s="25"/>
      <c r="B2" s="25"/>
      <c r="C2" s="3"/>
    </row>
    <row r="3" spans="1:3" ht="15" customHeight="1">
      <c r="A3" s="25"/>
      <c r="B3" s="25"/>
      <c r="C3" s="3"/>
    </row>
    <row r="4" spans="1:3" ht="15" customHeight="1">
      <c r="A4" s="25"/>
      <c r="B4" s="25"/>
      <c r="C4" s="3"/>
    </row>
    <row r="5" spans="1:4" ht="15" customHeight="1">
      <c r="A5" s="25"/>
      <c r="B5" s="25"/>
      <c r="C5" s="3"/>
      <c r="D5" s="4"/>
    </row>
    <row r="6" spans="1:3" ht="28.5" customHeight="1">
      <c r="A6" s="26"/>
      <c r="B6" s="26"/>
      <c r="C6" s="3"/>
    </row>
    <row r="7" spans="1:3" ht="15">
      <c r="A7" s="5" t="s">
        <v>14</v>
      </c>
      <c r="B7" s="6">
        <v>2700</v>
      </c>
      <c r="C7" s="3"/>
    </row>
    <row r="8" spans="1:3" ht="15">
      <c r="A8" s="5" t="s">
        <v>15</v>
      </c>
      <c r="B8" s="7">
        <v>11</v>
      </c>
      <c r="C8" s="3"/>
    </row>
    <row r="9" spans="1:3" ht="15">
      <c r="A9" s="8" t="s">
        <v>0</v>
      </c>
      <c r="B9" s="17">
        <f>+(B7*9.89)</f>
        <v>26703</v>
      </c>
      <c r="C9" s="3"/>
    </row>
    <row r="10" spans="1:3" ht="15">
      <c r="A10" s="5" t="s">
        <v>16</v>
      </c>
      <c r="B10" s="6">
        <v>85</v>
      </c>
      <c r="C10" s="3"/>
    </row>
    <row r="11" spans="1:3" ht="15">
      <c r="A11" s="5" t="s">
        <v>19</v>
      </c>
      <c r="B11" s="6">
        <v>1900</v>
      </c>
      <c r="C11" s="3"/>
    </row>
    <row r="12" spans="1:3" ht="15">
      <c r="A12" s="5" t="s">
        <v>20</v>
      </c>
      <c r="B12" s="7">
        <v>11</v>
      </c>
      <c r="C12" s="3"/>
    </row>
    <row r="13" spans="1:3" ht="15">
      <c r="A13" s="8" t="s">
        <v>1</v>
      </c>
      <c r="B13" s="17">
        <f>+(B11*11)</f>
        <v>20900</v>
      </c>
      <c r="C13" s="3"/>
    </row>
    <row r="14" spans="1:3" ht="15">
      <c r="A14" s="5" t="s">
        <v>21</v>
      </c>
      <c r="B14" s="6">
        <v>90</v>
      </c>
      <c r="C14" s="3"/>
    </row>
    <row r="15" spans="1:3" ht="15">
      <c r="A15" s="5" t="s">
        <v>17</v>
      </c>
      <c r="B15" s="7">
        <v>1500</v>
      </c>
      <c r="C15" s="3"/>
    </row>
    <row r="16" spans="1:3" ht="15">
      <c r="A16" s="5" t="s">
        <v>22</v>
      </c>
      <c r="B16" s="7">
        <v>1500</v>
      </c>
      <c r="C16" s="3"/>
    </row>
    <row r="17" spans="1:3" ht="15" customHeight="1">
      <c r="A17" s="5" t="s">
        <v>18</v>
      </c>
      <c r="B17" s="6">
        <v>500</v>
      </c>
      <c r="C17" s="3"/>
    </row>
    <row r="18" spans="1:3" ht="15">
      <c r="A18" s="5" t="s">
        <v>23</v>
      </c>
      <c r="B18" s="6">
        <v>500</v>
      </c>
      <c r="C18" s="3"/>
    </row>
    <row r="19" spans="1:3" ht="15.75" customHeight="1">
      <c r="A19" s="8" t="s">
        <v>2</v>
      </c>
      <c r="B19" s="6">
        <v>650</v>
      </c>
      <c r="C19" s="3"/>
    </row>
    <row r="20" spans="1:3" ht="15">
      <c r="A20" s="5" t="s">
        <v>24</v>
      </c>
      <c r="B20" s="6">
        <v>0</v>
      </c>
      <c r="C20" s="3"/>
    </row>
    <row r="21" spans="1:3" ht="15">
      <c r="A21" s="5" t="s">
        <v>25</v>
      </c>
      <c r="B21" s="6">
        <v>1000</v>
      </c>
      <c r="C21" s="3"/>
    </row>
    <row r="22" spans="1:3" ht="15">
      <c r="A22" s="5" t="s">
        <v>26</v>
      </c>
      <c r="B22" s="6">
        <v>130</v>
      </c>
      <c r="C22" s="3"/>
    </row>
    <row r="23" spans="1:3" ht="15">
      <c r="A23" s="8" t="s">
        <v>3</v>
      </c>
      <c r="B23" s="18">
        <v>750</v>
      </c>
      <c r="C23" s="3"/>
    </row>
    <row r="24" spans="1:3" ht="15">
      <c r="A24" s="8" t="s">
        <v>4</v>
      </c>
      <c r="B24" s="19">
        <f>+(B22*28.75)</f>
        <v>3737.5</v>
      </c>
      <c r="C24" s="3"/>
    </row>
    <row r="25" spans="1:3" ht="15">
      <c r="A25" s="8"/>
      <c r="B25" s="17"/>
      <c r="C25" s="3"/>
    </row>
    <row r="26" spans="1:3" ht="15">
      <c r="A26" s="9" t="s">
        <v>5</v>
      </c>
      <c r="B26" s="20">
        <f>+((B7*B8)+B15+B17+B19+B20)</f>
        <v>32350</v>
      </c>
      <c r="C26" s="3"/>
    </row>
    <row r="27" spans="1:3" ht="15">
      <c r="A27" s="9" t="s">
        <v>6</v>
      </c>
      <c r="B27" s="21">
        <f>+(B11*B12)+B16+B18+B19+B21</f>
        <v>24550</v>
      </c>
      <c r="C27" s="3"/>
    </row>
    <row r="28" spans="1:2" ht="15">
      <c r="A28" s="9"/>
      <c r="B28" s="20"/>
    </row>
    <row r="29" spans="1:2" ht="15">
      <c r="A29" s="9" t="s">
        <v>7</v>
      </c>
      <c r="B29" s="21">
        <f>+((B9*(B10/100)*0.6)+B23+B24)</f>
        <v>18106.03</v>
      </c>
    </row>
    <row r="30" spans="1:2" ht="15">
      <c r="A30" s="9" t="s">
        <v>10</v>
      </c>
      <c r="B30" s="22">
        <f>+B26-B29</f>
        <v>14243.970000000001</v>
      </c>
    </row>
    <row r="31" spans="1:2" ht="15">
      <c r="A31" s="8"/>
      <c r="B31" s="17"/>
    </row>
    <row r="32" spans="1:2" ht="15">
      <c r="A32" s="10" t="s">
        <v>8</v>
      </c>
      <c r="B32" s="23">
        <f>+((B13*(B14/100)*0.6)+B23+B24)</f>
        <v>15773.5</v>
      </c>
    </row>
    <row r="33" spans="1:2" ht="15">
      <c r="A33" s="11" t="s">
        <v>11</v>
      </c>
      <c r="B33" s="24">
        <f>+B27-B32</f>
        <v>8776.5</v>
      </c>
    </row>
    <row r="34" spans="1:2" ht="15">
      <c r="A34" s="12"/>
      <c r="B34" s="13"/>
    </row>
    <row r="35" spans="1:2" ht="15">
      <c r="A35" s="14" t="s">
        <v>9</v>
      </c>
      <c r="B35" s="15"/>
    </row>
    <row r="36" spans="1:2" ht="15">
      <c r="A36" s="14" t="s">
        <v>12</v>
      </c>
      <c r="B36" s="15"/>
    </row>
    <row r="37" spans="1:2" ht="15">
      <c r="A37" s="14" t="s">
        <v>29</v>
      </c>
      <c r="B37" s="15"/>
    </row>
    <row r="38" spans="1:2" ht="15">
      <c r="A38" s="14" t="s">
        <v>28</v>
      </c>
      <c r="B38" s="15"/>
    </row>
    <row r="39" ht="15">
      <c r="A39" s="16" t="s">
        <v>27</v>
      </c>
    </row>
  </sheetData>
  <sheetProtection/>
  <mergeCells count="1">
    <mergeCell ref="A1:B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Flemming Sørensen</cp:lastModifiedBy>
  <cp:lastPrinted>2015-01-28T12:40:57Z</cp:lastPrinted>
  <dcterms:created xsi:type="dcterms:W3CDTF">2011-02-10T11:25:53Z</dcterms:created>
  <dcterms:modified xsi:type="dcterms:W3CDTF">2022-03-29T12:12:40Z</dcterms:modified>
  <cp:category/>
  <cp:version/>
  <cp:contentType/>
  <cp:contentStatus/>
</cp:coreProperties>
</file>